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2-2023" sheetId="2" r:id="rId1"/>
  </sheets>
  <definedNames>
    <definedName name="_xlnm.Print_Titles" localSheetId="0">'2022-2023'!$10:$10</definedName>
    <definedName name="_xlnm.Print_Area" localSheetId="0">'2022-2023'!$A$1:$D$80</definedName>
  </definedNames>
  <calcPr calcId="114210" fullCalcOnLoad="1"/>
</workbook>
</file>

<file path=xl/calcChain.xml><?xml version="1.0" encoding="utf-8"?>
<calcChain xmlns="http://schemas.openxmlformats.org/spreadsheetml/2006/main">
  <c r="D19" i="2"/>
  <c r="D18"/>
  <c r="C19"/>
  <c r="C18"/>
  <c r="D25"/>
  <c r="C25"/>
  <c r="C24"/>
  <c r="D72"/>
  <c r="C72"/>
  <c r="C71"/>
  <c r="D71"/>
  <c r="D22"/>
  <c r="D21"/>
  <c r="C22"/>
  <c r="D36"/>
  <c r="C36"/>
  <c r="D15"/>
  <c r="D14"/>
  <c r="D65"/>
  <c r="C65"/>
  <c r="D55"/>
  <c r="D42"/>
  <c r="C55"/>
  <c r="C42"/>
  <c r="C21"/>
  <c r="D74"/>
  <c r="C31"/>
  <c r="D24"/>
  <c r="D33"/>
  <c r="C33"/>
  <c r="C30"/>
  <c r="D31"/>
  <c r="D30"/>
  <c r="C74"/>
  <c r="D69"/>
  <c r="D40"/>
  <c r="C69"/>
  <c r="C40"/>
  <c r="D64"/>
  <c r="C64"/>
  <c r="D28"/>
  <c r="D17"/>
  <c r="C28"/>
  <c r="C17"/>
  <c r="C15"/>
  <c r="C14"/>
  <c r="D27"/>
  <c r="D68"/>
  <c r="C27"/>
  <c r="C68"/>
  <c r="C35"/>
  <c r="D41"/>
  <c r="C41"/>
  <c r="D35"/>
  <c r="C13"/>
  <c r="D13"/>
  <c r="D12"/>
  <c r="C12"/>
</calcChain>
</file>

<file path=xl/sharedStrings.xml><?xml version="1.0" encoding="utf-8"?>
<sst xmlns="http://schemas.openxmlformats.org/spreadsheetml/2006/main" count="120" uniqueCount="111">
  <si>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</si>
  <si>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</si>
  <si>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</si>
  <si>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</si>
  <si>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</si>
  <si>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</si>
  <si>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2 02 30029 05 0000 150</t>
  </si>
  <si>
    <t>2 02 30029 00 0000 150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</si>
  <si>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</si>
  <si>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</si>
  <si>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</si>
  <si>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</si>
  <si>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</si>
  <si>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</si>
  <si>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</si>
  <si>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</si>
  <si>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</si>
  <si>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</si>
  <si>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</si>
  <si>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</si>
  <si>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</si>
  <si>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</si>
  <si>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</si>
  <si>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</si>
  <si>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</si>
  <si>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</si>
  <si>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</si>
  <si>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</si>
  <si>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</si>
  <si>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</si>
  <si>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</si>
  <si>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 xml:space="preserve"> Сумма</t>
  </si>
  <si>
    <t>Наименование дохода</t>
  </si>
  <si>
    <t>Код</t>
  </si>
  <si>
    <t>2 02 00000 00 0000 000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</si>
  <si>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</si>
  <si>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</si>
  <si>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</si>
  <si>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</si>
  <si>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</si>
  <si>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2 02 25519 00 0000 150</t>
  </si>
  <si>
    <t>2 02 25519 05 0000 150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</si>
  <si>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</si>
  <si>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</si>
  <si>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</si>
  <si>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                                   образования Усть-Лабинский район  </t>
  </si>
  <si>
    <t xml:space="preserve">                                 к решению Совета муниципального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</si>
  <si>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</si>
  <si>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</si>
  <si>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</si>
  <si>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</si>
  <si>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</si>
  <si>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из краевого бюджета в  2022 и 2023 годах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</si>
  <si>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</si>
  <si>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</si>
  <si>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2 02 25576 00 0000 150</t>
  </si>
  <si>
    <t>Субсидии бюджетам на обеспечение комплексного развития сельских территорий</t>
  </si>
  <si>
    <t>2 02 25576 05 0000 150</t>
  </si>
  <si>
    <t>Субсидии бюджетам муниципальных районов на обеспечение комплексного развития сельских территорий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</si>
  <si>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</si>
  <si>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</si>
  <si>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</si>
  <si>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</si>
  <si>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Субсидии бюджетам на поддержку
 отрасли культуры
</t>
  </si>
  <si>
    <t>Субсидии бюджетам муниципальных районов на поддержку отрасли культуры</t>
  </si>
  <si>
    <t>Субсидии бюджетам муниципальных образований на обеспечение условий для развития физической культуры и массового спорта в части оплаты труда инструкторов по спорту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</si>
  <si>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</si>
  <si>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</si>
  <si>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
</t>
  </si>
  <si>
    <t>Субсидии бюджетам муниципальных образований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</si>
  <si>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 xml:space="preserve">Субсидии бюджетам муниципальных образований на участие в профилактике терроризма в части обеспечения инженерно-технической защищенности муниципальных образовательных организаций
</t>
  </si>
  <si>
    <t>Субсидии бюджетам муниципальных образований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</t>
  </si>
  <si>
    <t xml:space="preserve"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
</t>
  </si>
  <si>
    <t xml:space="preserve">Субвенции бюджетам муниципальных 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"Физическая культура и спорт" и муниципальных организаций дополнительного образования, реализующих дополнительные  общеобразовательные программы в области физической культуры  и спорта, отрасли "Образование"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</si>
  <si>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
</t>
  </si>
  <si>
    <t xml:space="preserve"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</si>
  <si>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 сирот и детей,оставшихся без попечения родителей, лиц из числа детей сирот и детей, оставшихся без попечения родителей, лиц, относившихся к категории детей сирот и детей, оставшихся без попечения родителей, подлежащих обеспечению жилыми помещениями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</si>
  <si>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</si>
  <si>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организации и обеспечению 
отдыха и оздоровления детей (за исключением организации отдыха детей в каникулярное время)
</t>
  </si>
  <si>
    <t xml:space="preserve">Субвенции бюджетам муниципальных образований на осуществление отдельных государственных полномочий по организации и осуществлению деятельности 
по опеке и попечительству в отношении несовершеннолетних
</t>
  </si>
  <si>
    <t xml:space="preserve">Субвенции бюджетам муниципальных образований на осуществление отдельных государственных полномочий по оплате проезда детей сирот и детей, оставшихся 
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
</t>
  </si>
  <si>
    <t xml:space="preserve"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</si>
  <si>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
</t>
  </si>
  <si>
    <t xml:space="preserve">Субвенции бюджетам муниципальных образований на осуществление отдельных государственных полномочий по предоставлению мер социальной поддержки
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
</t>
  </si>
  <si>
    <t xml:space="preserve">Субвенции бюджетам муниципальных образований на осуществление отдельных государственных полномочий по выплате ежемесячных денежных средств 
на содержание детей, нуждающихся в особой заботе государства, переданных на патронатное воспитание
</t>
  </si>
  <si>
    <t xml:space="preserve">Субвенции бюджетам муниципальных образований на осуществление отдельных государственных полномочий по выплате ежемесячного вознаграждения, 
причитающегося патронатным воспитателям за оказание услуг по осуществлению патронатного воспитания и постинтернатного сопровождения
</t>
  </si>
  <si>
    <t xml:space="preserve">Субвенции бюджетам муниципальных образований на осуществление отдельных государственных полномочий по строитель-ству зданий, включая проектно изыскательские работы, для размещения фельдшерско акушер-ских пунктов, фельдшерских пунктов, врачеб-ных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государ-ственных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 которых утверждается уполномоченным Правительством
</t>
  </si>
  <si>
    <t xml:space="preserve"> Российской Федерации федеральным органом исполни-тельной власти, и медицинской помощи, оказываемой в специализированных кожно венеро-логических, противотубер-кулезных, нарко-логических, онкологических диспансерах и других специализи-рованных медицинских организациях) в Краснодарском крае</t>
  </si>
  <si>
    <t xml:space="preserve">Субвенции бюджетам муниципальных образований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
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</si>
  <si>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
о необходимости оказания детям сиротам и детям, оставшимся без попечения родителей, лицам из числа детей 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 сиротами и детьми, оставшимися без попечения родителей, лицами из числа детей сирот и детей, оставшихся без попечения родителей, предоставленных им жилых помещений специализированного жилищного фонда
</t>
  </si>
  <si>
    <t xml:space="preserve">Субвенции бюджетам муниципальных образований на осуществление отдельных государственных полномочий по материально техническому обеспечению пунктов
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
</t>
  </si>
  <si>
    <t>Субвенции бюджетам  муниципальных образований на осуществление отдельных государственных полномочий Краснодарского края по обеспечению 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</si>
  <si>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2 02 25169 05 0000 150</t>
  </si>
  <si>
    <t xml:space="preserve"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
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</si>
  <si>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</si>
  <si>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2 02 25169 00 0000 150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</si>
  <si>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</si>
  <si>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</si>
  <si>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</si>
  <si>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</si>
  <si>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 сирот и детей, оставшихся без попечения родителей, лиц из числа детей 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 сирот и детей, оставшихся без попечения родителей, в Краснодарском крае"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</si>
  <si>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государ-ственной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</si>
  <si>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
</t>
  </si>
  <si>
    <t xml:space="preserve">Субвенции бюджетам муниципальных образований на осуществление государс-твенных полномочий Краснодарского края в области обращения с животными, предус-мотренных законодательством в области обра-щения с животными, в том числе организации мероприятий при осуществлении деятель-ности по обращению с животными без владельцев на территории муниципальных образований Краснодарского края
</t>
  </si>
  <si>
    <t>Приложение № 7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</si>
  <si>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</si>
  <si>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</si>
  <si>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</si>
  <si>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</si>
  <si>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 xml:space="preserve">Субсидии бюджетам муниципальных образований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</si>
  <si>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 xml:space="preserve">                                                     от 18 декабря 2020 года № 1 протокол № 7    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</si>
</sst>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1" fillId="0" borderId="0"/>
  </cellStyleXfs>
  <cellXfs count="77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8" fillId="0" borderId="0" xfId="0" applyFont="1" applyFill="1" applyAlignment="1"/>
    <xf numFmtId="0" fontId="12" fillId="0" borderId="0" xfId="1" applyFont="1" applyFill="1" applyAlignment="1">
      <alignment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Fill="1"/>
    <xf numFmtId="0" fontId="3" fillId="0" borderId="0" xfId="0" applyFont="1"/>
    <xf numFmtId="0" fontId="3" fillId="0" borderId="0" xfId="0" applyFont="1" applyFill="1" applyAlignment="1">
      <alignment horizontal="center"/>
    </xf>
    <xf numFmtId="0" fontId="12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7" fillId="0" borderId="0" xfId="0" applyFont="1" applyFill="1"/>
    <xf numFmtId="0" fontId="5" fillId="0" borderId="0" xfId="0" applyFont="1" applyFill="1"/>
    <xf numFmtId="0" fontId="1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 wrapText="1"/>
    </xf>
    <xf numFmtId="4" fontId="5" fillId="0" borderId="1" xfId="1" applyNumberFormat="1" applyFont="1" applyFill="1" applyBorder="1" applyAlignment="1">
      <alignment horizontal="right" wrapText="1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12" fillId="0" borderId="0" xfId="1" applyFont="1" applyFill="1" applyAlignment="1">
      <alignment horizontal="right" vertical="center"/>
    </xf>
    <xf numFmtId="0" fontId="12" fillId="0" borderId="0" xfId="1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right"/>
    </xf>
    <xf numFmtId="0" fontId="3" fillId="0" borderId="1" xfId="1" applyFont="1" applyFill="1" applyBorder="1" applyAlignment="1">
      <alignment horizontal="justify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1" applyFont="1" applyFill="1" applyBorder="1" applyAlignment="1">
      <alignment horizontal="justify" vertical="top" wrapText="1"/>
    </xf>
    <xf numFmtId="4" fontId="3" fillId="0" borderId="1" xfId="1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4" fontId="3" fillId="0" borderId="1" xfId="0" applyNumberFormat="1" applyFont="1" applyFill="1" applyBorder="1"/>
    <xf numFmtId="0" fontId="3" fillId="0" borderId="1" xfId="1" applyNumberFormat="1" applyFont="1" applyFill="1" applyBorder="1" applyAlignment="1">
      <alignment horizontal="justify" vertical="top" wrapText="1"/>
    </xf>
    <xf numFmtId="4" fontId="3" fillId="0" borderId="1" xfId="0" applyNumberFormat="1" applyFont="1" applyFill="1" applyBorder="1" applyAlignment="1">
      <alignment horizontal="right" wrapText="1"/>
    </xf>
    <xf numFmtId="0" fontId="10" fillId="0" borderId="0" xfId="1" applyFont="1" applyFill="1" applyAlignment="1">
      <alignment horizontal="right"/>
    </xf>
    <xf numFmtId="4" fontId="3" fillId="0" borderId="1" xfId="0" applyNumberFormat="1" applyFont="1" applyFill="1" applyBorder="1" applyAlignment="1">
      <alignment horizontal="justify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4" fontId="3" fillId="0" borderId="1" xfId="1" applyNumberFormat="1" applyFont="1" applyFill="1" applyBorder="1" applyAlignment="1">
      <alignment horizontal="right" wrapText="1"/>
    </xf>
    <xf numFmtId="4" fontId="3" fillId="0" borderId="1" xfId="1" applyNumberFormat="1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164" fontId="3" fillId="0" borderId="1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9"/>
  <sheetViews>
    <sheetView tabSelected="1" view="pageBreakPreview" zoomScale="75" zoomScaleSheetLayoutView="75" workbookViewId="0">
      <selection activeCell="B4" sqref="B4:D4"/>
    </sheetView>
  </sheetViews>
  <sheetFormatPr defaultColWidth="9.109375" defaultRowHeight="13.8"/>
  <cols>
    <col min="1" max="1" width="29" style="4" customWidth="1"/>
    <col min="2" max="2" width="54.6640625" style="3" customWidth="1"/>
    <col min="3" max="3" width="21.44140625" style="2" customWidth="1"/>
    <col min="4" max="4" width="21.33203125" style="1" customWidth="1"/>
    <col min="5" max="5" width="11.88671875" style="1" customWidth="1"/>
    <col min="6" max="6" width="11" style="1" customWidth="1"/>
    <col min="7" max="7" width="10.6640625" style="1" customWidth="1"/>
    <col min="8" max="16384" width="9.109375" style="1"/>
  </cols>
  <sheetData>
    <row r="1" spans="1:9" ht="24" customHeight="1">
      <c r="B1" s="72" t="s">
        <v>104</v>
      </c>
      <c r="C1" s="72"/>
      <c r="D1" s="72"/>
    </row>
    <row r="2" spans="1:9" ht="19.649999999999999" customHeight="1">
      <c r="B2" s="72" t="s">
        <v>46</v>
      </c>
      <c r="C2" s="72"/>
      <c r="D2" s="72"/>
    </row>
    <row r="3" spans="1:9" ht="21" customHeight="1">
      <c r="B3" s="72" t="s">
        <v>45</v>
      </c>
      <c r="C3" s="72"/>
      <c r="D3" s="72"/>
    </row>
    <row r="4" spans="1:9" ht="21" customHeight="1">
      <c r="B4" s="72" t="s">
        <v>110</v>
      </c>
      <c r="C4" s="72"/>
      <c r="D4" s="72"/>
    </row>
    <row r="5" spans="1:9" ht="21" customHeight="1">
      <c r="B5" s="72"/>
      <c r="C5" s="72"/>
      <c r="D5" s="72"/>
    </row>
    <row r="6" spans="1:9" s="34" customFormat="1" ht="24" customHeight="1">
      <c r="A6" s="37"/>
      <c r="B6" s="71"/>
      <c r="C6" s="71"/>
      <c r="D6" s="71"/>
      <c r="E6" s="35"/>
    </row>
    <row r="7" spans="1:9" s="36" customFormat="1" ht="25.5" customHeight="1">
      <c r="A7" s="75" t="s">
        <v>29</v>
      </c>
      <c r="B7" s="75"/>
      <c r="C7" s="75"/>
      <c r="D7" s="14"/>
      <c r="E7" s="14"/>
    </row>
    <row r="8" spans="1:9" s="36" customFormat="1" ht="21.75" customHeight="1">
      <c r="A8" s="75" t="s">
        <v>52</v>
      </c>
      <c r="B8" s="75"/>
      <c r="C8" s="75"/>
      <c r="D8" s="14"/>
      <c r="E8" s="14"/>
    </row>
    <row r="9" spans="1:9" s="34" customFormat="1" ht="18">
      <c r="A9" s="37"/>
      <c r="B9" s="14"/>
      <c r="C9" s="14"/>
      <c r="D9" s="45" t="s">
        <v>48</v>
      </c>
      <c r="E9" s="35"/>
    </row>
    <row r="10" spans="1:9" s="37" customFormat="1" ht="30" customHeight="1">
      <c r="A10" s="33" t="s">
        <v>33</v>
      </c>
      <c r="B10" s="33" t="s">
        <v>32</v>
      </c>
      <c r="C10" s="76" t="s">
        <v>31</v>
      </c>
      <c r="D10" s="76"/>
      <c r="E10" s="31"/>
      <c r="F10" s="50"/>
      <c r="I10" s="31"/>
    </row>
    <row r="11" spans="1:9" s="37" customFormat="1" ht="26.25" customHeight="1">
      <c r="A11" s="33"/>
      <c r="B11" s="33"/>
      <c r="C11" s="69" t="s">
        <v>35</v>
      </c>
      <c r="D11" s="32" t="s">
        <v>53</v>
      </c>
      <c r="E11" s="31"/>
      <c r="F11" s="50"/>
    </row>
    <row r="12" spans="1:9" s="30" customFormat="1" ht="36" customHeight="1">
      <c r="A12" s="57" t="s">
        <v>30</v>
      </c>
      <c r="B12" s="58" t="s">
        <v>29</v>
      </c>
      <c r="C12" s="46">
        <f>C13</f>
        <v>1420148900</v>
      </c>
      <c r="D12" s="46">
        <f>D13</f>
        <v>1395329500</v>
      </c>
      <c r="E12" s="38"/>
      <c r="F12" s="51"/>
    </row>
    <row r="13" spans="1:9" s="30" customFormat="1" ht="57.75" customHeight="1">
      <c r="A13" s="25" t="s">
        <v>34</v>
      </c>
      <c r="B13" s="56" t="s">
        <v>28</v>
      </c>
      <c r="C13" s="47">
        <f>C14+C17+C40</f>
        <v>1420148900</v>
      </c>
      <c r="D13" s="47">
        <f>D14+D17+D40</f>
        <v>1395329500</v>
      </c>
      <c r="E13" s="38"/>
      <c r="F13" s="51"/>
    </row>
    <row r="14" spans="1:9" s="30" customFormat="1" ht="39" customHeight="1">
      <c r="A14" s="59" t="s">
        <v>27</v>
      </c>
      <c r="B14" s="60" t="s">
        <v>26</v>
      </c>
      <c r="C14" s="48">
        <f>C15</f>
        <v>134842000</v>
      </c>
      <c r="D14" s="48">
        <f>D15</f>
        <v>135754200</v>
      </c>
      <c r="E14" s="38"/>
      <c r="F14" s="51"/>
    </row>
    <row r="15" spans="1:9" s="30" customFormat="1" ht="40.5" customHeight="1">
      <c r="A15" s="25" t="s">
        <v>25</v>
      </c>
      <c r="B15" s="56" t="s">
        <v>24</v>
      </c>
      <c r="C15" s="47">
        <f>C16</f>
        <v>134842000</v>
      </c>
      <c r="D15" s="47">
        <f>D16</f>
        <v>135754200</v>
      </c>
      <c r="E15" s="38"/>
      <c r="F15" s="51"/>
    </row>
    <row r="16" spans="1:9" s="30" customFormat="1" ht="66.75" customHeight="1">
      <c r="A16" s="25" t="s">
        <v>23</v>
      </c>
      <c r="B16" s="56" t="s">
        <v>54</v>
      </c>
      <c r="C16" s="47">
        <v>134842000</v>
      </c>
      <c r="D16" s="61">
        <v>135754200</v>
      </c>
      <c r="E16" s="38"/>
      <c r="F16" s="51">
        <v>905</v>
      </c>
    </row>
    <row r="17" spans="1:6" s="30" customFormat="1" ht="63" customHeight="1">
      <c r="A17" s="59" t="s">
        <v>22</v>
      </c>
      <c r="B17" s="60" t="s">
        <v>21</v>
      </c>
      <c r="C17" s="48">
        <f>C19+C22+C25+C28+C31+C34+C36</f>
        <v>150300300</v>
      </c>
      <c r="D17" s="48">
        <f>D19+D22+D25+D28+D31+D34+D36</f>
        <v>140210600</v>
      </c>
      <c r="E17" s="38"/>
      <c r="F17" s="51"/>
    </row>
    <row r="18" spans="1:6" s="30" customFormat="1" ht="107.25" customHeight="1">
      <c r="A18" s="25" t="s">
        <v>105</v>
      </c>
      <c r="B18" s="56" t="s">
        <v>106</v>
      </c>
      <c r="C18" s="47">
        <f>C19</f>
        <v>0</v>
      </c>
      <c r="D18" s="47">
        <f>D19</f>
        <v>2642900</v>
      </c>
      <c r="E18" s="38"/>
      <c r="F18" s="51"/>
    </row>
    <row r="19" spans="1:6" s="30" customFormat="1" ht="107.25" customHeight="1">
      <c r="A19" s="25" t="s">
        <v>107</v>
      </c>
      <c r="B19" s="56" t="s">
        <v>108</v>
      </c>
      <c r="C19" s="47">
        <f>C20</f>
        <v>0</v>
      </c>
      <c r="D19" s="47">
        <f>D20</f>
        <v>2642900</v>
      </c>
      <c r="E19" s="38"/>
      <c r="F19" s="51"/>
    </row>
    <row r="20" spans="1:6" s="30" customFormat="1" ht="194.25" customHeight="1">
      <c r="A20" s="25" t="s">
        <v>5</v>
      </c>
      <c r="B20" s="56" t="s">
        <v>109</v>
      </c>
      <c r="C20" s="47">
        <v>0</v>
      </c>
      <c r="D20" s="47">
        <v>2642900</v>
      </c>
      <c r="E20" s="38"/>
      <c r="F20" s="51"/>
    </row>
    <row r="21" spans="1:6" s="30" customFormat="1" ht="159" customHeight="1">
      <c r="A21" s="25" t="s">
        <v>95</v>
      </c>
      <c r="B21" s="65" t="s">
        <v>94</v>
      </c>
      <c r="C21" s="47">
        <f>C22</f>
        <v>7879400</v>
      </c>
      <c r="D21" s="47">
        <f>D22</f>
        <v>0</v>
      </c>
      <c r="E21" s="38"/>
      <c r="F21" s="51"/>
    </row>
    <row r="22" spans="1:6" s="30" customFormat="1" ht="158.25" customHeight="1">
      <c r="A22" s="25" t="s">
        <v>92</v>
      </c>
      <c r="B22" s="56" t="s">
        <v>93</v>
      </c>
      <c r="C22" s="47">
        <f>C23</f>
        <v>7879400</v>
      </c>
      <c r="D22" s="47">
        <f>D23</f>
        <v>0</v>
      </c>
      <c r="E22" s="38"/>
      <c r="F22" s="52"/>
    </row>
    <row r="23" spans="1:6" s="30" customFormat="1" ht="180" customHeight="1">
      <c r="A23" s="25" t="s">
        <v>5</v>
      </c>
      <c r="B23" s="56" t="s">
        <v>72</v>
      </c>
      <c r="C23" s="47">
        <v>7879400</v>
      </c>
      <c r="D23" s="48"/>
      <c r="E23" s="38"/>
      <c r="F23" s="52">
        <v>925</v>
      </c>
    </row>
    <row r="24" spans="1:6" s="30" customFormat="1" ht="97.5" customHeight="1">
      <c r="A24" s="25" t="s">
        <v>59</v>
      </c>
      <c r="B24" s="56" t="s">
        <v>60</v>
      </c>
      <c r="C24" s="47">
        <f>C25</f>
        <v>66150400</v>
      </c>
      <c r="D24" s="47">
        <f>D25</f>
        <v>61810400</v>
      </c>
      <c r="E24" s="38"/>
      <c r="F24" s="51"/>
    </row>
    <row r="25" spans="1:6" s="30" customFormat="1" ht="98.25" customHeight="1">
      <c r="A25" s="25" t="s">
        <v>61</v>
      </c>
      <c r="B25" s="56" t="s">
        <v>62</v>
      </c>
      <c r="C25" s="47">
        <f>C26</f>
        <v>66150400</v>
      </c>
      <c r="D25" s="47">
        <f>D26</f>
        <v>61810400</v>
      </c>
      <c r="E25" s="38"/>
      <c r="F25" s="51"/>
    </row>
    <row r="26" spans="1:6" s="30" customFormat="1" ht="117.75" customHeight="1">
      <c r="A26" s="25" t="s">
        <v>5</v>
      </c>
      <c r="B26" s="56" t="s">
        <v>69</v>
      </c>
      <c r="C26" s="47">
        <v>66150400</v>
      </c>
      <c r="D26" s="47">
        <v>61810400</v>
      </c>
      <c r="E26" s="38"/>
      <c r="F26" s="52">
        <v>925</v>
      </c>
    </row>
    <row r="27" spans="1:6" s="30" customFormat="1" ht="64.5" customHeight="1">
      <c r="A27" s="25" t="s">
        <v>36</v>
      </c>
      <c r="B27" s="56" t="s">
        <v>37</v>
      </c>
      <c r="C27" s="47">
        <f>C28</f>
        <v>866700</v>
      </c>
      <c r="D27" s="47">
        <f>D28</f>
        <v>1082700</v>
      </c>
      <c r="E27" s="38"/>
      <c r="F27" s="51"/>
    </row>
    <row r="28" spans="1:6" s="30" customFormat="1" ht="64.5" customHeight="1">
      <c r="A28" s="25" t="s">
        <v>38</v>
      </c>
      <c r="B28" s="56" t="s">
        <v>39</v>
      </c>
      <c r="C28" s="47">
        <f>C29</f>
        <v>866700</v>
      </c>
      <c r="D28" s="47">
        <f>D29</f>
        <v>1082700</v>
      </c>
      <c r="E28" s="38"/>
      <c r="F28" s="51"/>
    </row>
    <row r="29" spans="1:6" s="30" customFormat="1" ht="258.75" customHeight="1">
      <c r="A29" s="25" t="s">
        <v>5</v>
      </c>
      <c r="B29" s="56" t="s">
        <v>101</v>
      </c>
      <c r="C29" s="47">
        <v>866700</v>
      </c>
      <c r="D29" s="47">
        <v>1082700</v>
      </c>
      <c r="E29" s="38"/>
      <c r="F29" s="52">
        <v>902</v>
      </c>
    </row>
    <row r="30" spans="1:6" s="30" customFormat="1" ht="41.25" customHeight="1">
      <c r="A30" s="25" t="s">
        <v>40</v>
      </c>
      <c r="B30" s="56" t="s">
        <v>63</v>
      </c>
      <c r="C30" s="47">
        <f>C31</f>
        <v>8105000</v>
      </c>
      <c r="D30" s="47">
        <f>D31</f>
        <v>0</v>
      </c>
      <c r="E30" s="38"/>
      <c r="F30" s="51"/>
    </row>
    <row r="31" spans="1:6" s="30" customFormat="1" ht="42.75" customHeight="1">
      <c r="A31" s="25" t="s">
        <v>41</v>
      </c>
      <c r="B31" s="56" t="s">
        <v>64</v>
      </c>
      <c r="C31" s="47">
        <f>SUM(C32:C32)</f>
        <v>8105000</v>
      </c>
      <c r="D31" s="47">
        <f>SUM(D32:D32)</f>
        <v>0</v>
      </c>
      <c r="E31" s="38"/>
      <c r="F31" s="51"/>
    </row>
    <row r="32" spans="1:6" s="30" customFormat="1" ht="177.75" customHeight="1">
      <c r="A32" s="25" t="s">
        <v>5</v>
      </c>
      <c r="B32" s="56" t="s">
        <v>47</v>
      </c>
      <c r="C32" s="47">
        <v>8105000</v>
      </c>
      <c r="D32" s="47"/>
      <c r="E32" s="38"/>
      <c r="F32" s="52">
        <v>926</v>
      </c>
    </row>
    <row r="33" spans="1:6" s="30" customFormat="1" ht="48.75" customHeight="1">
      <c r="A33" s="25" t="s">
        <v>55</v>
      </c>
      <c r="B33" s="56" t="s">
        <v>56</v>
      </c>
      <c r="C33" s="47">
        <f>C34</f>
        <v>66445900</v>
      </c>
      <c r="D33" s="47">
        <f>D34</f>
        <v>70703300</v>
      </c>
      <c r="E33" s="38"/>
      <c r="F33" s="51"/>
    </row>
    <row r="34" spans="1:6" s="30" customFormat="1" ht="62.25" customHeight="1">
      <c r="A34" s="25" t="s">
        <v>57</v>
      </c>
      <c r="B34" s="56" t="s">
        <v>58</v>
      </c>
      <c r="C34" s="47">
        <v>66445900</v>
      </c>
      <c r="D34" s="47">
        <v>70703300</v>
      </c>
      <c r="E34" s="38"/>
      <c r="F34" s="52">
        <v>902</v>
      </c>
    </row>
    <row r="35" spans="1:6" s="30" customFormat="1" ht="49.5" customHeight="1">
      <c r="A35" s="25" t="s">
        <v>20</v>
      </c>
      <c r="B35" s="56" t="s">
        <v>19</v>
      </c>
      <c r="C35" s="47">
        <f>C36</f>
        <v>852900</v>
      </c>
      <c r="D35" s="47">
        <f>D36</f>
        <v>3971300</v>
      </c>
      <c r="E35" s="38"/>
      <c r="F35" s="51"/>
    </row>
    <row r="36" spans="1:6" s="30" customFormat="1" ht="45" customHeight="1">
      <c r="A36" s="25" t="s">
        <v>18</v>
      </c>
      <c r="B36" s="56" t="s">
        <v>17</v>
      </c>
      <c r="C36" s="47">
        <f>SUM(C37:C39)</f>
        <v>852900</v>
      </c>
      <c r="D36" s="47">
        <f>SUM(D37:D39)</f>
        <v>3971300</v>
      </c>
      <c r="E36" s="38"/>
      <c r="F36" s="51"/>
    </row>
    <row r="37" spans="1:6" s="30" customFormat="1" ht="102" customHeight="1">
      <c r="A37" s="25" t="s">
        <v>5</v>
      </c>
      <c r="B37" s="56" t="s">
        <v>70</v>
      </c>
      <c r="C37" s="47"/>
      <c r="D37" s="47">
        <v>3226700</v>
      </c>
      <c r="E37" s="38"/>
      <c r="F37" s="52">
        <v>925</v>
      </c>
    </row>
    <row r="38" spans="1:6" s="30" customFormat="1" ht="121.5" customHeight="1">
      <c r="A38" s="25"/>
      <c r="B38" s="56" t="s">
        <v>71</v>
      </c>
      <c r="C38" s="47"/>
      <c r="D38" s="47">
        <v>744600</v>
      </c>
      <c r="E38" s="38"/>
      <c r="F38" s="52">
        <v>925</v>
      </c>
    </row>
    <row r="39" spans="1:6" s="30" customFormat="1" ht="101.25" customHeight="1">
      <c r="A39" s="25"/>
      <c r="B39" s="56" t="s">
        <v>65</v>
      </c>
      <c r="C39" s="47">
        <v>852900</v>
      </c>
      <c r="D39" s="47"/>
      <c r="E39" s="38"/>
      <c r="F39" s="52">
        <v>929</v>
      </c>
    </row>
    <row r="40" spans="1:6" s="30" customFormat="1" ht="51.9" customHeight="1">
      <c r="A40" s="59" t="s">
        <v>16</v>
      </c>
      <c r="B40" s="60" t="s">
        <v>15</v>
      </c>
      <c r="C40" s="48">
        <f>C42+C65+C69+C72+C75</f>
        <v>1135006600</v>
      </c>
      <c r="D40" s="48">
        <f>D42+D65+D69+D72+D75</f>
        <v>1119364700</v>
      </c>
      <c r="E40" s="38"/>
      <c r="F40" s="51"/>
    </row>
    <row r="41" spans="1:6" s="29" customFormat="1" ht="61.5" customHeight="1">
      <c r="A41" s="25" t="s">
        <v>14</v>
      </c>
      <c r="B41" s="56" t="s">
        <v>13</v>
      </c>
      <c r="C41" s="47">
        <f>C42</f>
        <v>1024755800</v>
      </c>
      <c r="D41" s="47">
        <f>D42</f>
        <v>1007506700</v>
      </c>
      <c r="E41" s="39"/>
      <c r="F41" s="53"/>
    </row>
    <row r="42" spans="1:6" s="24" customFormat="1" ht="65.25" customHeight="1">
      <c r="A42" s="25" t="s">
        <v>12</v>
      </c>
      <c r="B42" s="56" t="s">
        <v>11</v>
      </c>
      <c r="C42" s="47">
        <f>SUM(C43:C63)</f>
        <v>1024755800</v>
      </c>
      <c r="D42" s="47">
        <f>SUM(D43:D63)</f>
        <v>1007506700</v>
      </c>
      <c r="E42" s="39"/>
      <c r="F42" s="53"/>
    </row>
    <row r="43" spans="1:6" s="24" customFormat="1" ht="99.75" customHeight="1">
      <c r="A43" s="26"/>
      <c r="B43" s="54" t="s">
        <v>102</v>
      </c>
      <c r="C43" s="66">
        <v>3441600</v>
      </c>
      <c r="D43" s="66">
        <v>3441600</v>
      </c>
      <c r="E43" s="40"/>
      <c r="F43" s="53">
        <v>902</v>
      </c>
    </row>
    <row r="44" spans="1:6" s="24" customFormat="1" ht="101.25" customHeight="1">
      <c r="A44" s="26"/>
      <c r="B44" s="62" t="s">
        <v>74</v>
      </c>
      <c r="C44" s="47">
        <v>12688300</v>
      </c>
      <c r="D44" s="47">
        <v>12688300</v>
      </c>
      <c r="E44" s="39"/>
      <c r="F44" s="53">
        <v>902</v>
      </c>
    </row>
    <row r="45" spans="1:6" s="24" customFormat="1" ht="204.75" customHeight="1">
      <c r="A45" s="26"/>
      <c r="B45" s="68" t="s">
        <v>103</v>
      </c>
      <c r="C45" s="47">
        <v>249900</v>
      </c>
      <c r="D45" s="55">
        <v>249900</v>
      </c>
      <c r="E45" s="39"/>
      <c r="F45" s="53">
        <v>902</v>
      </c>
    </row>
    <row r="46" spans="1:6" s="24" customFormat="1" ht="261" customHeight="1">
      <c r="A46" s="28"/>
      <c r="B46" s="54" t="s">
        <v>76</v>
      </c>
      <c r="C46" s="47">
        <v>636500</v>
      </c>
      <c r="D46" s="55">
        <v>636500</v>
      </c>
      <c r="E46" s="39"/>
      <c r="F46" s="53">
        <v>902</v>
      </c>
    </row>
    <row r="47" spans="1:6" s="24" customFormat="1" ht="136.5" customHeight="1">
      <c r="A47" s="26"/>
      <c r="B47" s="63" t="s">
        <v>77</v>
      </c>
      <c r="C47" s="47">
        <v>66000</v>
      </c>
      <c r="D47" s="47">
        <v>66000</v>
      </c>
      <c r="E47" s="39"/>
      <c r="F47" s="53">
        <v>902</v>
      </c>
    </row>
    <row r="48" spans="1:6" s="24" customFormat="1" ht="219" customHeight="1">
      <c r="A48" s="26"/>
      <c r="B48" s="54" t="s">
        <v>81</v>
      </c>
      <c r="C48" s="64">
        <v>66000</v>
      </c>
      <c r="D48" s="64">
        <v>66000</v>
      </c>
      <c r="E48" s="39"/>
      <c r="F48" s="53">
        <v>902</v>
      </c>
    </row>
    <row r="49" spans="1:13" s="24" customFormat="1" ht="354.75" customHeight="1">
      <c r="A49" s="26"/>
      <c r="B49" s="70" t="s">
        <v>86</v>
      </c>
      <c r="C49" s="73">
        <v>18000000</v>
      </c>
      <c r="D49" s="74">
        <v>0</v>
      </c>
      <c r="E49" s="39"/>
      <c r="F49" s="53"/>
    </row>
    <row r="50" spans="1:13" s="24" customFormat="1" ht="156" customHeight="1">
      <c r="A50" s="26"/>
      <c r="B50" s="70" t="s">
        <v>87</v>
      </c>
      <c r="C50" s="73"/>
      <c r="D50" s="74"/>
      <c r="E50" s="39"/>
      <c r="F50" s="53">
        <v>902</v>
      </c>
    </row>
    <row r="51" spans="1:13" s="24" customFormat="1" ht="233.25" customHeight="1">
      <c r="A51" s="26"/>
      <c r="B51" s="63" t="s">
        <v>88</v>
      </c>
      <c r="C51" s="47">
        <v>44853400</v>
      </c>
      <c r="D51" s="47">
        <v>44853400</v>
      </c>
      <c r="E51" s="39"/>
      <c r="F51" s="53">
        <v>902</v>
      </c>
    </row>
    <row r="52" spans="1:13" s="24" customFormat="1" ht="153.75" customHeight="1">
      <c r="A52" s="26"/>
      <c r="B52" s="63" t="s">
        <v>44</v>
      </c>
      <c r="C52" s="47">
        <v>919628200</v>
      </c>
      <c r="D52" s="61">
        <v>919628200</v>
      </c>
      <c r="E52" s="39"/>
      <c r="F52" s="53">
        <v>925</v>
      </c>
    </row>
    <row r="53" spans="1:13" s="24" customFormat="1" ht="120" customHeight="1">
      <c r="A53" s="26"/>
      <c r="B53" s="54" t="s">
        <v>75</v>
      </c>
      <c r="C53" s="47">
        <v>881300</v>
      </c>
      <c r="D53" s="61">
        <v>881300</v>
      </c>
      <c r="E53" s="39"/>
      <c r="F53" s="53">
        <v>925</v>
      </c>
    </row>
    <row r="54" spans="1:13" s="24" customFormat="1" ht="301.5" customHeight="1">
      <c r="A54" s="26"/>
      <c r="B54" s="63" t="s">
        <v>90</v>
      </c>
      <c r="C54" s="47">
        <v>3694100</v>
      </c>
      <c r="D54" s="61">
        <v>3694100</v>
      </c>
      <c r="E54" s="39"/>
      <c r="F54" s="53">
        <v>925</v>
      </c>
    </row>
    <row r="55" spans="1:13" s="24" customFormat="1" ht="216.75" customHeight="1">
      <c r="A55" s="26"/>
      <c r="B55" s="54" t="s">
        <v>83</v>
      </c>
      <c r="C55" s="47">
        <f>8800600+108300</f>
        <v>8908900</v>
      </c>
      <c r="D55" s="61">
        <f>9106700+112600</f>
        <v>9219300</v>
      </c>
      <c r="E55" s="39"/>
      <c r="F55" s="53">
        <v>925</v>
      </c>
      <c r="G55" s="24">
        <v>8800.6</v>
      </c>
      <c r="H55" s="24">
        <v>926</v>
      </c>
      <c r="I55" s="24">
        <v>108.3</v>
      </c>
      <c r="J55" s="24">
        <v>925</v>
      </c>
      <c r="K55" s="24">
        <v>9106.7000000000007</v>
      </c>
      <c r="L55" s="24">
        <v>926</v>
      </c>
      <c r="M55" s="24">
        <v>112.6</v>
      </c>
    </row>
    <row r="56" spans="1:13" s="24" customFormat="1" ht="157.5" customHeight="1">
      <c r="A56" s="26"/>
      <c r="B56" s="54" t="s">
        <v>91</v>
      </c>
      <c r="C56" s="47">
        <v>3306000</v>
      </c>
      <c r="D56" s="61">
        <v>3306000</v>
      </c>
      <c r="E56" s="39"/>
      <c r="F56" s="53">
        <v>925</v>
      </c>
    </row>
    <row r="57" spans="1:13" s="24" customFormat="1" ht="233.25" customHeight="1">
      <c r="A57" s="26"/>
      <c r="B57" s="54" t="s">
        <v>73</v>
      </c>
      <c r="C57" s="47">
        <v>125000</v>
      </c>
      <c r="D57" s="55">
        <v>125000</v>
      </c>
      <c r="E57" s="39"/>
      <c r="F57" s="53">
        <v>929</v>
      </c>
    </row>
    <row r="58" spans="1:13" s="24" customFormat="1" ht="146.25" customHeight="1">
      <c r="A58" s="26"/>
      <c r="B58" s="54" t="s">
        <v>78</v>
      </c>
      <c r="C58" s="47">
        <v>636700</v>
      </c>
      <c r="D58" s="55">
        <v>636700</v>
      </c>
      <c r="E58" s="39"/>
      <c r="F58" s="53">
        <v>953</v>
      </c>
    </row>
    <row r="59" spans="1:13" s="24" customFormat="1" ht="119.25" customHeight="1">
      <c r="A59" s="26"/>
      <c r="B59" s="54" t="s">
        <v>79</v>
      </c>
      <c r="C59" s="47">
        <v>6348600</v>
      </c>
      <c r="D59" s="55">
        <v>6348600</v>
      </c>
      <c r="E59" s="39"/>
      <c r="F59" s="53">
        <v>953</v>
      </c>
    </row>
    <row r="60" spans="1:13" s="24" customFormat="1" ht="321.75" customHeight="1">
      <c r="A60" s="26"/>
      <c r="B60" s="63" t="s">
        <v>89</v>
      </c>
      <c r="C60" s="47">
        <v>871000</v>
      </c>
      <c r="D60" s="55">
        <v>1306500</v>
      </c>
      <c r="E60" s="39"/>
      <c r="F60" s="53">
        <v>953</v>
      </c>
    </row>
    <row r="61" spans="1:13" s="24" customFormat="1" ht="195.75" customHeight="1">
      <c r="A61" s="26"/>
      <c r="B61" s="54" t="s">
        <v>80</v>
      </c>
      <c r="C61" s="64">
        <v>47600</v>
      </c>
      <c r="D61" s="64">
        <v>47600</v>
      </c>
      <c r="E61" s="39"/>
      <c r="F61" s="53">
        <v>953</v>
      </c>
    </row>
    <row r="62" spans="1:13" s="27" customFormat="1" ht="134.25" customHeight="1">
      <c r="A62" s="26"/>
      <c r="B62" s="63" t="s">
        <v>84</v>
      </c>
      <c r="C62" s="47">
        <v>125100</v>
      </c>
      <c r="D62" s="61">
        <v>130100</v>
      </c>
      <c r="E62" s="40"/>
      <c r="F62" s="67">
        <v>953</v>
      </c>
    </row>
    <row r="63" spans="1:13" s="27" customFormat="1" ht="152.25" customHeight="1">
      <c r="A63" s="26"/>
      <c r="B63" s="63" t="s">
        <v>85</v>
      </c>
      <c r="C63" s="47">
        <v>181600</v>
      </c>
      <c r="D63" s="61">
        <v>181600</v>
      </c>
      <c r="E63" s="41"/>
      <c r="F63" s="53">
        <v>953</v>
      </c>
    </row>
    <row r="64" spans="1:13" s="14" customFormat="1" ht="80.25" customHeight="1">
      <c r="A64" s="25" t="s">
        <v>10</v>
      </c>
      <c r="B64" s="62" t="s">
        <v>9</v>
      </c>
      <c r="C64" s="47">
        <f>C65</f>
        <v>88053700</v>
      </c>
      <c r="D64" s="47">
        <f>D65</f>
        <v>89752700</v>
      </c>
      <c r="E64" s="42"/>
      <c r="F64" s="50"/>
    </row>
    <row r="65" spans="1:6" s="14" customFormat="1" ht="99" customHeight="1">
      <c r="A65" s="25" t="s">
        <v>8</v>
      </c>
      <c r="B65" s="62" t="s">
        <v>68</v>
      </c>
      <c r="C65" s="47">
        <f>C66+C67</f>
        <v>88053700</v>
      </c>
      <c r="D65" s="47">
        <f>D66+D67</f>
        <v>89752700</v>
      </c>
      <c r="E65" s="42"/>
      <c r="F65" s="50"/>
    </row>
    <row r="66" spans="1:6" s="24" customFormat="1" ht="182.25" customHeight="1">
      <c r="A66" s="25" t="s">
        <v>5</v>
      </c>
      <c r="B66" s="54" t="s">
        <v>82</v>
      </c>
      <c r="C66" s="47">
        <v>42460900</v>
      </c>
      <c r="D66" s="47">
        <v>44159900</v>
      </c>
      <c r="E66" s="39"/>
      <c r="F66" s="53">
        <v>953</v>
      </c>
    </row>
    <row r="67" spans="1:6" s="24" customFormat="1" ht="123" customHeight="1">
      <c r="A67" s="26"/>
      <c r="B67" s="54" t="s">
        <v>43</v>
      </c>
      <c r="C67" s="47">
        <v>45592800</v>
      </c>
      <c r="D67" s="47">
        <v>45592800</v>
      </c>
      <c r="E67" s="39"/>
      <c r="F67" s="53">
        <v>953</v>
      </c>
    </row>
    <row r="68" spans="1:6" s="24" customFormat="1" ht="120" customHeight="1">
      <c r="A68" s="25" t="s">
        <v>7</v>
      </c>
      <c r="B68" s="54" t="s">
        <v>66</v>
      </c>
      <c r="C68" s="47">
        <f>C69</f>
        <v>9741500</v>
      </c>
      <c r="D68" s="47">
        <f>D69</f>
        <v>9741500</v>
      </c>
      <c r="E68" s="39"/>
      <c r="F68" s="53"/>
    </row>
    <row r="69" spans="1:6" s="24" customFormat="1" ht="140.25" customHeight="1">
      <c r="A69" s="25" t="s">
        <v>6</v>
      </c>
      <c r="B69" s="54" t="s">
        <v>67</v>
      </c>
      <c r="C69" s="47">
        <f>C70</f>
        <v>9741500</v>
      </c>
      <c r="D69" s="47">
        <f>D70</f>
        <v>9741500</v>
      </c>
      <c r="E69" s="39"/>
      <c r="F69" s="53"/>
    </row>
    <row r="70" spans="1:6" s="24" customFormat="1" ht="163.5" customHeight="1">
      <c r="A70" s="25" t="s">
        <v>5</v>
      </c>
      <c r="B70" s="54" t="s">
        <v>42</v>
      </c>
      <c r="C70" s="47">
        <v>9741500</v>
      </c>
      <c r="D70" s="55">
        <v>9741500</v>
      </c>
      <c r="E70" s="39"/>
      <c r="F70" s="53">
        <v>925</v>
      </c>
    </row>
    <row r="71" spans="1:6" s="24" customFormat="1" ht="126.75" customHeight="1">
      <c r="A71" s="25" t="s">
        <v>98</v>
      </c>
      <c r="B71" s="54" t="s">
        <v>99</v>
      </c>
      <c r="C71" s="47">
        <f>C72</f>
        <v>12358200</v>
      </c>
      <c r="D71" s="47">
        <f>D72</f>
        <v>12358200</v>
      </c>
      <c r="E71" s="39"/>
      <c r="F71" s="53"/>
    </row>
    <row r="72" spans="1:6" s="24" customFormat="1" ht="120" customHeight="1">
      <c r="A72" s="25" t="s">
        <v>96</v>
      </c>
      <c r="B72" s="54" t="s">
        <v>97</v>
      </c>
      <c r="C72" s="47">
        <f>C73</f>
        <v>12358200</v>
      </c>
      <c r="D72" s="47">
        <f>D73</f>
        <v>12358200</v>
      </c>
      <c r="E72" s="39"/>
      <c r="F72" s="53"/>
    </row>
    <row r="73" spans="1:6" s="24" customFormat="1" ht="234" customHeight="1">
      <c r="A73" s="25" t="s">
        <v>5</v>
      </c>
      <c r="B73" s="54" t="s">
        <v>100</v>
      </c>
      <c r="C73" s="47">
        <v>12358200</v>
      </c>
      <c r="D73" s="55">
        <v>12358200</v>
      </c>
      <c r="E73" s="39"/>
      <c r="F73" s="53">
        <v>902</v>
      </c>
    </row>
    <row r="74" spans="1:6" s="24" customFormat="1" ht="102" customHeight="1">
      <c r="A74" s="25" t="s">
        <v>4</v>
      </c>
      <c r="B74" s="54" t="s">
        <v>3</v>
      </c>
      <c r="C74" s="47">
        <f>C75</f>
        <v>97400</v>
      </c>
      <c r="D74" s="47">
        <f>D75</f>
        <v>5600</v>
      </c>
      <c r="E74" s="39"/>
      <c r="F74" s="53"/>
    </row>
    <row r="75" spans="1:6" s="24" customFormat="1" ht="99" customHeight="1">
      <c r="A75" s="25" t="s">
        <v>2</v>
      </c>
      <c r="B75" s="54" t="s">
        <v>1</v>
      </c>
      <c r="C75" s="47">
        <v>97400</v>
      </c>
      <c r="D75" s="55">
        <v>5600</v>
      </c>
      <c r="E75" s="39"/>
      <c r="F75" s="53">
        <v>902</v>
      </c>
    </row>
    <row r="76" spans="1:6" s="21" customFormat="1" ht="24.75" customHeight="1">
      <c r="A76" s="23"/>
      <c r="B76" s="23"/>
      <c r="C76" s="22"/>
      <c r="D76" s="43"/>
    </row>
    <row r="77" spans="1:6" s="15" customFormat="1" ht="18">
      <c r="A77" s="16"/>
      <c r="B77" s="16"/>
    </row>
    <row r="78" spans="1:6" s="15" customFormat="1" ht="18">
      <c r="A78" s="49" t="s">
        <v>49</v>
      </c>
      <c r="B78" s="49"/>
      <c r="C78" s="16"/>
    </row>
    <row r="79" spans="1:6" s="15" customFormat="1" ht="18">
      <c r="A79" s="16" t="s">
        <v>50</v>
      </c>
      <c r="B79" s="16"/>
      <c r="C79" s="16"/>
    </row>
    <row r="80" spans="1:6" s="18" customFormat="1" ht="18">
      <c r="A80" s="16" t="s">
        <v>51</v>
      </c>
      <c r="B80" s="16"/>
      <c r="C80" s="16" t="s">
        <v>0</v>
      </c>
      <c r="D80" s="44"/>
    </row>
    <row r="81" spans="1:5" s="18" customFormat="1" ht="17.399999999999999">
      <c r="A81" s="20"/>
      <c r="B81" s="20"/>
      <c r="C81" s="19"/>
    </row>
    <row r="82" spans="1:5" s="14" customFormat="1" ht="18">
      <c r="A82" s="17"/>
      <c r="B82" s="16"/>
      <c r="C82" s="15"/>
    </row>
    <row r="83" spans="1:5" s="7" customFormat="1" ht="13.2">
      <c r="A83" s="13"/>
      <c r="B83" s="12"/>
      <c r="C83" s="11"/>
    </row>
    <row r="84" spans="1:5">
      <c r="A84" s="10"/>
      <c r="B84" s="9"/>
      <c r="C84" s="8"/>
      <c r="D84" s="7"/>
      <c r="E84" s="7"/>
    </row>
    <row r="85" spans="1:5">
      <c r="A85" s="10"/>
      <c r="B85" s="9"/>
      <c r="C85" s="8"/>
      <c r="D85" s="7"/>
      <c r="E85" s="7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5"/>
      <c r="B195" s="6"/>
    </row>
    <row r="196" spans="1:5">
      <c r="A196" s="5"/>
      <c r="B196" s="6"/>
      <c r="C196" s="1"/>
    </row>
    <row r="197" spans="1:5">
      <c r="A197" s="5"/>
      <c r="B197" s="6"/>
      <c r="C197" s="1"/>
    </row>
    <row r="198" spans="1:5">
      <c r="A198" s="5"/>
      <c r="B198" s="6"/>
      <c r="C198" s="1"/>
    </row>
    <row r="199" spans="1:5">
      <c r="A199" s="5"/>
      <c r="B199" s="6"/>
      <c r="C199" s="1"/>
    </row>
    <row r="200" spans="1:5">
      <c r="A200" s="5"/>
      <c r="B200" s="6"/>
      <c r="C200" s="1"/>
    </row>
    <row r="201" spans="1:5">
      <c r="A201" s="5"/>
      <c r="B201" s="6"/>
      <c r="C201" s="1"/>
    </row>
    <row r="202" spans="1:5">
      <c r="A202" s="5"/>
      <c r="B202" s="6"/>
      <c r="C202" s="1"/>
    </row>
    <row r="203" spans="1:5">
      <c r="A203" s="5"/>
      <c r="B203" s="6"/>
      <c r="C203" s="1"/>
    </row>
    <row r="204" spans="1:5">
      <c r="A204" s="5"/>
      <c r="B204" s="6"/>
      <c r="C204" s="1"/>
    </row>
    <row r="205" spans="1:5">
      <c r="A205" s="5"/>
      <c r="B205" s="6"/>
      <c r="C205" s="1"/>
    </row>
    <row r="206" spans="1:5">
      <c r="A206" s="5"/>
      <c r="B206" s="6"/>
      <c r="C206" s="1"/>
    </row>
    <row r="207" spans="1:5">
      <c r="A207" s="5"/>
      <c r="B207" s="6"/>
      <c r="C207" s="1"/>
    </row>
    <row r="208" spans="1:5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C216" s="1"/>
    </row>
    <row r="217" spans="1:3">
      <c r="A217" s="5"/>
      <c r="C217" s="1"/>
    </row>
    <row r="218" spans="1:3">
      <c r="A218" s="5"/>
      <c r="C218" s="1"/>
    </row>
    <row r="219" spans="1:3">
      <c r="A219" s="5"/>
      <c r="C219" s="1"/>
    </row>
    <row r="220" spans="1:3">
      <c r="A220" s="5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B228" s="1"/>
      <c r="C228" s="1"/>
    </row>
    <row r="229" spans="1:3">
      <c r="A229" s="5"/>
      <c r="B229" s="1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</sheetData>
  <mergeCells count="11">
    <mergeCell ref="C49:C50"/>
    <mergeCell ref="D49:D50"/>
    <mergeCell ref="A7:C7"/>
    <mergeCell ref="A8:C8"/>
    <mergeCell ref="C10:D10"/>
    <mergeCell ref="B6:D6"/>
    <mergeCell ref="B1:D1"/>
    <mergeCell ref="B2:D2"/>
    <mergeCell ref="B3:D3"/>
    <mergeCell ref="B4:D4"/>
    <mergeCell ref="B5:D5"/>
  </mergeCells>
  <phoneticPr fontId="0" type="noConversion"/>
  <pageMargins left="1.1811023622047245" right="0.19685039370078741" top="0.39370078740157483" bottom="0.39370078740157483" header="0.19685039370078741" footer="0.19685039370078741"/>
  <pageSetup scale="71" fitToHeight="10" orientation="portrait" r:id="rId1"/>
  <headerFooter alignWithMargins="0">
    <oddFooter>&amp;CСтраница &amp;P из &amp;N</oddFooter>
  </headerFooter>
  <rowBreaks count="6" manualBreakCount="6">
    <brk id="20" max="3" man="1"/>
    <brk id="28" max="3" man="1"/>
    <brk id="38" max="3" man="1"/>
    <brk id="46" max="3" man="1"/>
    <brk id="50" max="3" man="1"/>
    <brk id="5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2020-12-14T10:51:40Z</cp:lastPrinted>
  <dcterms:created xsi:type="dcterms:W3CDTF">2018-12-19T13:15:27Z</dcterms:created>
  <dcterms:modified xsi:type="dcterms:W3CDTF">2020-12-17T10:17:43Z</dcterms:modified>
</cp:coreProperties>
</file>